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_PHYS\11\m\m-5\"/>
    </mc:Choice>
  </mc:AlternateContent>
  <bookViews>
    <workbookView xWindow="0" yWindow="0" windowWidth="23040" windowHeight="88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F28" i="1"/>
  <c r="C28" i="1"/>
  <c r="E13" i="1"/>
  <c r="C17" i="1"/>
  <c r="C29" i="1" s="1"/>
  <c r="C30" i="1" s="1"/>
  <c r="H10" i="1"/>
  <c r="C16" i="1"/>
  <c r="E12" i="1" s="1"/>
  <c r="C18" i="1" s="1"/>
  <c r="F29" i="1" s="1"/>
  <c r="G29" i="1" l="1"/>
  <c r="E29" i="1"/>
  <c r="D29" i="1"/>
  <c r="B29" i="1"/>
  <c r="F30" i="1"/>
  <c r="E14" i="1"/>
  <c r="H5" i="1" l="1"/>
  <c r="C26" i="1" l="1"/>
  <c r="C27" i="1" s="1"/>
  <c r="I29" i="1" s="1"/>
  <c r="H9" i="1"/>
  <c r="J29" i="1" l="1"/>
  <c r="I30" i="1"/>
  <c r="H29" i="1"/>
  <c r="H18" i="1"/>
  <c r="H27" i="1"/>
  <c r="H7" i="1"/>
  <c r="H8" i="1"/>
  <c r="E27" i="1" l="1"/>
  <c r="J30" i="1" s="1"/>
  <c r="E18" i="1"/>
  <c r="H17" i="1"/>
  <c r="E17" i="1" s="1"/>
  <c r="D30" i="1" l="1"/>
  <c r="B30" i="1"/>
  <c r="H30" i="1"/>
  <c r="E30" i="1"/>
  <c r="G30" i="1"/>
</calcChain>
</file>

<file path=xl/sharedStrings.xml><?xml version="1.0" encoding="utf-8"?>
<sst xmlns="http://schemas.openxmlformats.org/spreadsheetml/2006/main" count="50" uniqueCount="36">
  <si>
    <t>±</t>
  </si>
  <si>
    <t>мм</t>
  </si>
  <si>
    <t>m =</t>
  </si>
  <si>
    <t>Н</t>
  </si>
  <si>
    <t>г</t>
  </si>
  <si>
    <r>
      <t>м/с</t>
    </r>
    <r>
      <rPr>
        <vertAlign val="superscript"/>
        <sz val="12"/>
        <color theme="1"/>
        <rFont val="Times New Roman"/>
        <family val="1"/>
        <charset val="204"/>
      </rPr>
      <t>2</t>
    </r>
  </si>
  <si>
    <t>c</t>
  </si>
  <si>
    <t>Выполнили:</t>
  </si>
  <si>
    <t>g=</t>
  </si>
  <si>
    <t>Задание №1 (базовый уровень)</t>
  </si>
  <si>
    <t>№</t>
  </si>
  <si>
    <t>Задание №2 (углубленный уровень)</t>
  </si>
  <si>
    <t>ср. зн.</t>
  </si>
  <si>
    <t>ср.зн.</t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</si>
  <si>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g</t>
    </r>
    <r>
      <rPr>
        <i/>
        <sz val="12"/>
        <color theme="1"/>
        <rFont val="Times New Roman"/>
        <family val="1"/>
        <charset val="204"/>
      </rPr>
      <t>=</t>
    </r>
  </si>
  <si>
    <r>
      <t>a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>=</t>
    </r>
  </si>
  <si>
    <r>
      <t>a</t>
    </r>
    <r>
      <rPr>
        <i/>
        <vertAlign val="subscript"/>
        <sz val="12"/>
        <color rgb="FF000000"/>
        <rFont val="Times New Roman"/>
        <family val="1"/>
        <charset val="204"/>
      </rPr>
      <t>3</t>
    </r>
    <r>
      <rPr>
        <i/>
        <sz val="12"/>
        <color rgb="FF000000"/>
        <rFont val="Times New Roman"/>
        <family val="1"/>
        <charset val="204"/>
      </rPr>
      <t>=</t>
    </r>
  </si>
  <si>
    <r>
      <rPr>
        <i/>
        <sz val="12"/>
        <color theme="1"/>
        <rFont val="Times New Roman"/>
        <family val="1"/>
        <charset val="204"/>
      </rPr>
      <t>ε</t>
    </r>
    <r>
      <rPr>
        <i/>
        <vertAlign val="subscript"/>
        <sz val="12"/>
        <color theme="1"/>
        <rFont val="Times New Roman"/>
        <family val="1"/>
        <charset val="204"/>
      </rPr>
      <t xml:space="preserve">m </t>
    </r>
    <r>
      <rPr>
        <sz val="12"/>
        <color theme="1"/>
        <rFont val="Times New Roman"/>
        <family val="1"/>
        <charset val="204"/>
      </rPr>
      <t>=</t>
    </r>
  </si>
  <si>
    <t>Изучение движения тела по окружности (конический маятник)</t>
  </si>
  <si>
    <t xml:space="preserve">R = </t>
  </si>
  <si>
    <r>
      <rPr>
        <i/>
        <sz val="12"/>
        <color theme="1"/>
        <rFont val="Times New Roman"/>
        <family val="1"/>
        <charset val="204"/>
      </rPr>
      <t>ε</t>
    </r>
    <r>
      <rPr>
        <i/>
        <vertAlign val="subscript"/>
        <sz val="12"/>
        <color theme="1"/>
        <rFont val="Times New Roman"/>
        <family val="1"/>
        <charset val="204"/>
      </rPr>
      <t xml:space="preserve">F </t>
    </r>
    <r>
      <rPr>
        <i/>
        <sz val="12"/>
        <color theme="1"/>
        <rFont val="Times New Roman"/>
        <family val="1"/>
        <charset val="204"/>
      </rPr>
      <t>=</t>
    </r>
  </si>
  <si>
    <r>
      <rPr>
        <i/>
        <sz val="12"/>
        <color theme="1"/>
        <rFont val="Times New Roman"/>
        <family val="1"/>
        <charset val="204"/>
      </rPr>
      <t>ε</t>
    </r>
    <r>
      <rPr>
        <i/>
        <vertAlign val="subscript"/>
        <sz val="12"/>
        <color theme="1"/>
        <rFont val="Times New Roman"/>
        <family val="1"/>
        <charset val="204"/>
      </rPr>
      <t xml:space="preserve">R </t>
    </r>
    <r>
      <rPr>
        <sz val="12"/>
        <color theme="1"/>
        <rFont val="Times New Roman"/>
        <family val="1"/>
        <charset val="204"/>
      </rPr>
      <t>=</t>
    </r>
  </si>
  <si>
    <t>H =</t>
  </si>
  <si>
    <r>
      <t>h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>, мм</t>
    </r>
  </si>
  <si>
    <r>
      <rPr>
        <i/>
        <sz val="12"/>
        <color theme="1"/>
        <rFont val="Times New Roman"/>
        <family val="1"/>
        <charset val="204"/>
      </rPr>
      <t xml:space="preserve">h </t>
    </r>
    <r>
      <rPr>
        <sz val="12"/>
        <color theme="1"/>
        <rFont val="Times New Roman"/>
        <family val="1"/>
        <charset val="204"/>
      </rPr>
      <t>=</t>
    </r>
  </si>
  <si>
    <r>
      <rPr>
        <i/>
        <sz val="12"/>
        <color theme="1"/>
        <rFont val="Times New Roman"/>
        <family val="1"/>
        <charset val="204"/>
      </rPr>
      <t>ε</t>
    </r>
    <r>
      <rPr>
        <i/>
        <vertAlign val="subscript"/>
        <sz val="12"/>
        <color theme="1"/>
        <rFont val="Times New Roman"/>
        <family val="1"/>
        <charset val="204"/>
      </rPr>
      <t xml:space="preserve">h </t>
    </r>
    <r>
      <rPr>
        <sz val="12"/>
        <color theme="1"/>
        <rFont val="Times New Roman"/>
        <family val="1"/>
        <charset val="204"/>
      </rPr>
      <t>=</t>
    </r>
  </si>
  <si>
    <r>
      <t>F</t>
    </r>
    <r>
      <rPr>
        <i/>
        <vertAlign val="subscript"/>
        <sz val="12"/>
        <color theme="1"/>
        <rFont val="Times New Roman"/>
        <family val="1"/>
        <charset val="204"/>
      </rPr>
      <t>1</t>
    </r>
    <r>
      <rPr>
        <i/>
        <sz val="12"/>
        <color theme="1"/>
        <rFont val="Times New Roman"/>
        <family val="1"/>
        <charset val="204"/>
      </rPr>
      <t xml:space="preserve"> =</t>
    </r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</si>
  <si>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 xml:space="preserve">a1 </t>
    </r>
    <r>
      <rPr>
        <i/>
        <sz val="12"/>
        <color theme="1"/>
        <rFont val="Times New Roman"/>
        <family val="1"/>
        <charset val="204"/>
      </rPr>
      <t>=</t>
    </r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</si>
  <si>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 xml:space="preserve">a2 </t>
    </r>
    <r>
      <rPr>
        <i/>
        <sz val="12"/>
        <color theme="1"/>
        <rFont val="Times New Roman"/>
        <family val="1"/>
        <charset val="204"/>
      </rPr>
      <t>=</t>
    </r>
  </si>
  <si>
    <r>
      <t>a</t>
    </r>
    <r>
      <rPr>
        <vertAlign val="subscript"/>
        <sz val="12"/>
        <color rgb="FF000000"/>
        <rFont val="Times New Roman"/>
        <family val="1"/>
        <charset val="204"/>
      </rPr>
      <t xml:space="preserve">2 </t>
    </r>
    <r>
      <rPr>
        <sz val="12"/>
        <color rgb="FF000000"/>
        <rFont val="Times New Roman"/>
        <family val="1"/>
        <charset val="204"/>
      </rPr>
      <t>=</t>
    </r>
  </si>
  <si>
    <r>
      <rPr>
        <i/>
        <sz val="12"/>
        <color theme="1"/>
        <rFont val="Symbol"/>
        <family val="1"/>
        <charset val="2"/>
      </rPr>
      <t>D</t>
    </r>
    <r>
      <rPr>
        <i/>
        <vertAlign val="subscript"/>
        <sz val="12"/>
        <color theme="1"/>
        <rFont val="Times New Roman"/>
        <family val="1"/>
        <charset val="204"/>
      </rPr>
      <t xml:space="preserve">h </t>
    </r>
    <r>
      <rPr>
        <sz val="12"/>
        <color theme="1"/>
        <rFont val="Times New Roman"/>
        <family val="1"/>
        <charset val="204"/>
      </rPr>
      <t>=</t>
    </r>
  </si>
  <si>
    <t>n =</t>
  </si>
  <si>
    <r>
      <rPr>
        <i/>
        <sz val="12"/>
        <color theme="1"/>
        <rFont val="Times New Roman"/>
        <family val="1"/>
        <charset val="204"/>
      </rPr>
      <t>∆t</t>
    </r>
    <r>
      <rPr>
        <sz val="12"/>
        <color theme="1"/>
        <rFont val="Times New Roman"/>
        <family val="1"/>
        <charset val="204"/>
      </rPr>
      <t xml:space="preserve"> =</t>
    </r>
  </si>
  <si>
    <r>
      <rPr>
        <i/>
        <sz val="12"/>
        <color theme="1"/>
        <rFont val="Times New Roman"/>
        <family val="1"/>
        <charset val="204"/>
      </rPr>
      <t>ε</t>
    </r>
    <r>
      <rPr>
        <i/>
        <vertAlign val="subscript"/>
        <sz val="12"/>
        <color theme="1"/>
        <rFont val="Times New Roman"/>
        <family val="1"/>
        <charset val="204"/>
      </rPr>
      <t>a3</t>
    </r>
    <r>
      <rPr>
        <vertAlign val="sub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=</t>
    </r>
  </si>
  <si>
    <r>
      <rPr>
        <i/>
        <sz val="12"/>
        <color theme="1"/>
        <rFont val="Times New Roman"/>
        <family val="1"/>
        <charset val="204"/>
      </rPr>
      <t>t</t>
    </r>
    <r>
      <rPr>
        <sz val="12"/>
        <color theme="1"/>
        <rFont val="Times New Roman"/>
        <family val="1"/>
        <charset val="204"/>
      </rPr>
      <t>, с</t>
    </r>
  </si>
  <si>
    <r>
      <t xml:space="preserve">Лабораторная работа № 5 </t>
    </r>
    <r>
      <rPr>
        <b/>
        <sz val="12"/>
        <color theme="9"/>
        <rFont val="Times New Roman"/>
        <family val="1"/>
        <charset val="204"/>
      </rPr>
      <t>(Хухрянская А.Ю.)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</si>
</sst>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%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9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i/>
      <sz val="12"/>
      <color theme="1"/>
      <name val="Symbol"/>
      <family val="1"/>
      <charset val="2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164" fontId="1" fillId="0" borderId="0" xfId="0" applyNumberFormat="1" applyFont="1" applyBorder="1"/>
    <xf numFmtId="0" fontId="2" fillId="0" borderId="0" xfId="0" applyFont="1" applyBorder="1" applyAlignment="1">
      <alignment vertical="center"/>
    </xf>
    <xf numFmtId="165" fontId="1" fillId="0" borderId="0" xfId="0" applyNumberFormat="1" applyFont="1" applyBorder="1"/>
    <xf numFmtId="0" fontId="1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0" fontId="1" fillId="4" borderId="0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1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0" fontId="1" fillId="4" borderId="0" xfId="1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2" fontId="1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Fill="1" applyAlignment="1">
      <alignment horizontal="right"/>
    </xf>
    <xf numFmtId="166" fontId="1" fillId="0" borderId="0" xfId="1" applyNumberFormat="1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10" fontId="1" fillId="4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13" fillId="0" borderId="5" xfId="0" applyFont="1" applyBorder="1" applyAlignment="1">
      <alignment horizontal="right"/>
    </xf>
    <xf numFmtId="2" fontId="13" fillId="0" borderId="8" xfId="0" applyNumberFormat="1" applyFont="1" applyBorder="1" applyAlignment="1">
      <alignment horizontal="right"/>
    </xf>
    <xf numFmtId="164" fontId="13" fillId="0" borderId="10" xfId="0" applyNumberFormat="1" applyFont="1" applyBorder="1" applyAlignment="1">
      <alignment horizontal="right"/>
    </xf>
    <xf numFmtId="2" fontId="2" fillId="0" borderId="6" xfId="0" applyNumberFormat="1" applyFont="1" applyFill="1" applyBorder="1" applyAlignment="1">
      <alignment horizontal="center"/>
    </xf>
    <xf numFmtId="2" fontId="1" fillId="3" borderId="1" xfId="0" applyNumberFormat="1" applyFont="1" applyFill="1" applyBorder="1"/>
    <xf numFmtId="2" fontId="1" fillId="4" borderId="1" xfId="0" applyNumberFormat="1" applyFont="1" applyFill="1" applyBorder="1"/>
    <xf numFmtId="0" fontId="1" fillId="4" borderId="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2" fontId="16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сравнение</a:t>
            </a:r>
            <a:r>
              <a:rPr lang="ru-RU" baseline="0"/>
              <a:t> результатов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5483814523184598E-2"/>
          <c:y val="0.21548298320163844"/>
          <c:w val="0.88206474190726158"/>
          <c:h val="0.6497412839143141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Лист1!$C$28</c:f>
              <c:strCache>
                <c:ptCount val="1"/>
                <c:pt idx="0">
                  <c:v>a1=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Лист1!$B$30:$D$30</c:f>
              <c:numCache>
                <c:formatCode>0.00</c:formatCode>
                <c:ptCount val="3"/>
                <c:pt idx="0" formatCode="0.000">
                  <c:v>0</c:v>
                </c:pt>
                <c:pt idx="1">
                  <c:v>0</c:v>
                </c:pt>
                <c:pt idx="2" formatCode="0.000">
                  <c:v>0</c:v>
                </c:pt>
              </c:numCache>
            </c:numRef>
          </c:xVal>
          <c:yVal>
            <c:numRef>
              <c:f>Лист1!$B$29:$D$29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EF-4081-96B3-8364B1268C7E}"/>
            </c:ext>
          </c:extLst>
        </c:ser>
        <c:ser>
          <c:idx val="1"/>
          <c:order val="1"/>
          <c:tx>
            <c:strRef>
              <c:f>Лист1!$F$28</c:f>
              <c:strCache>
                <c:ptCount val="1"/>
                <c:pt idx="0">
                  <c:v>a2 =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Лист1!$E$30:$G$30</c:f>
              <c:numCache>
                <c:formatCode>0.00</c:formatCode>
                <c:ptCount val="3"/>
                <c:pt idx="0" formatCode="0.000">
                  <c:v>0</c:v>
                </c:pt>
                <c:pt idx="1">
                  <c:v>0</c:v>
                </c:pt>
                <c:pt idx="2" formatCode="0.000">
                  <c:v>0</c:v>
                </c:pt>
              </c:numCache>
            </c:numRef>
          </c:xVal>
          <c:yVal>
            <c:numRef>
              <c:f>Лист1!$E$29:$G$29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EF-4081-96B3-8364B1268C7E}"/>
            </c:ext>
          </c:extLst>
        </c:ser>
        <c:ser>
          <c:idx val="2"/>
          <c:order val="2"/>
          <c:tx>
            <c:strRef>
              <c:f>Лист1!$I$28</c:f>
              <c:strCache>
                <c:ptCount val="1"/>
                <c:pt idx="0">
                  <c:v>a3=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Лист1!$H$30:$J$30</c:f>
              <c:numCache>
                <c:formatCode>0.00</c:formatCode>
                <c:ptCount val="3"/>
                <c:pt idx="0" formatCode="0.000">
                  <c:v>0</c:v>
                </c:pt>
                <c:pt idx="1">
                  <c:v>0</c:v>
                </c:pt>
                <c:pt idx="2" formatCode="0.000">
                  <c:v>0</c:v>
                </c:pt>
              </c:numCache>
            </c:numRef>
          </c:xVal>
          <c:yVal>
            <c:numRef>
              <c:f>Лист1!$H$29:$J$29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4EF-4081-96B3-8364B1268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837951"/>
        <c:axId val="517498047"/>
      </c:scatterChart>
      <c:valAx>
        <c:axId val="409837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7498047"/>
        <c:crosses val="autoZero"/>
        <c:crossBetween val="midCat"/>
      </c:valAx>
      <c:valAx>
        <c:axId val="51749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98379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11" Type="http://schemas.openxmlformats.org/officeDocument/2006/relationships/image" Target="../media/image11.w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7</xdr:row>
          <xdr:rowOff>9525</xdr:rowOff>
        </xdr:from>
        <xdr:to>
          <xdr:col>8</xdr:col>
          <xdr:colOff>523875</xdr:colOff>
          <xdr:row>8</xdr:row>
          <xdr:rowOff>180975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5</xdr:row>
          <xdr:rowOff>57150</xdr:rowOff>
        </xdr:from>
        <xdr:to>
          <xdr:col>9</xdr:col>
          <xdr:colOff>9525</xdr:colOff>
          <xdr:row>7</xdr:row>
          <xdr:rowOff>19050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11</xdr:row>
          <xdr:rowOff>9525</xdr:rowOff>
        </xdr:from>
        <xdr:to>
          <xdr:col>7</xdr:col>
          <xdr:colOff>361950</xdr:colOff>
          <xdr:row>12</xdr:row>
          <xdr:rowOff>28575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7</xdr:row>
          <xdr:rowOff>152400</xdr:rowOff>
        </xdr:from>
        <xdr:to>
          <xdr:col>10</xdr:col>
          <xdr:colOff>0</xdr:colOff>
          <xdr:row>9</xdr:row>
          <xdr:rowOff>9525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161925</xdr:colOff>
          <xdr:row>15</xdr:row>
          <xdr:rowOff>190500</xdr:rowOff>
        </xdr:from>
        <xdr:to>
          <xdr:col>10</xdr:col>
          <xdr:colOff>0</xdr:colOff>
          <xdr:row>17</xdr:row>
          <xdr:rowOff>28575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161925</xdr:colOff>
          <xdr:row>17</xdr:row>
          <xdr:rowOff>38100</xdr:rowOff>
        </xdr:from>
        <xdr:to>
          <xdr:col>10</xdr:col>
          <xdr:colOff>228600</xdr:colOff>
          <xdr:row>18</xdr:row>
          <xdr:rowOff>47625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14</xdr:row>
          <xdr:rowOff>104775</xdr:rowOff>
        </xdr:from>
        <xdr:to>
          <xdr:col>9</xdr:col>
          <xdr:colOff>371475</xdr:colOff>
          <xdr:row>15</xdr:row>
          <xdr:rowOff>190500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323850</xdr:colOff>
          <xdr:row>13</xdr:row>
          <xdr:rowOff>219075</xdr:rowOff>
        </xdr:from>
        <xdr:to>
          <xdr:col>6</xdr:col>
          <xdr:colOff>257175</xdr:colOff>
          <xdr:row>16</xdr:row>
          <xdr:rowOff>9525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13</xdr:row>
          <xdr:rowOff>190500</xdr:rowOff>
        </xdr:from>
        <xdr:to>
          <xdr:col>8</xdr:col>
          <xdr:colOff>28575</xdr:colOff>
          <xdr:row>16</xdr:row>
          <xdr:rowOff>9525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</xdr:row>
          <xdr:rowOff>0</xdr:rowOff>
        </xdr:from>
        <xdr:to>
          <xdr:col>9</xdr:col>
          <xdr:colOff>57150</xdr:colOff>
          <xdr:row>5</xdr:row>
          <xdr:rowOff>180975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171450</xdr:colOff>
      <xdr:row>26</xdr:row>
      <xdr:rowOff>238125</xdr:rowOff>
    </xdr:from>
    <xdr:to>
      <xdr:col>10</xdr:col>
      <xdr:colOff>552450</xdr:colOff>
      <xdr:row>33</xdr:row>
      <xdr:rowOff>47626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276225</xdr:colOff>
          <xdr:row>20</xdr:row>
          <xdr:rowOff>161925</xdr:rowOff>
        </xdr:from>
        <xdr:to>
          <xdr:col>5</xdr:col>
          <xdr:colOff>57150</xdr:colOff>
          <xdr:row>23</xdr:row>
          <xdr:rowOff>47625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w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1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w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33"/>
  <sheetViews>
    <sheetView tabSelected="1" workbookViewId="0">
      <selection activeCell="G25" sqref="G25"/>
    </sheetView>
  </sheetViews>
  <sheetFormatPr defaultColWidth="9.140625" defaultRowHeight="15.75" x14ac:dyDescent="0.25"/>
  <cols>
    <col min="1" max="1" width="2.7109375" style="1" customWidth="1"/>
    <col min="2" max="18" width="8.7109375" style="1" customWidth="1"/>
    <col min="19" max="16384" width="9.140625" style="1"/>
  </cols>
  <sheetData>
    <row r="1" spans="2:24" x14ac:dyDescent="0.25">
      <c r="B1" s="8" t="s">
        <v>35</v>
      </c>
      <c r="D1" s="2"/>
      <c r="E1" s="2"/>
      <c r="F1" s="2"/>
    </row>
    <row r="2" spans="2:24" x14ac:dyDescent="0.25">
      <c r="B2" s="8" t="s">
        <v>18</v>
      </c>
      <c r="D2" s="2"/>
      <c r="E2" s="2"/>
      <c r="F2" s="2"/>
      <c r="K2" s="2"/>
      <c r="L2" s="9"/>
    </row>
    <row r="3" spans="2:24" x14ac:dyDescent="0.25">
      <c r="E3" s="57" t="s">
        <v>7</v>
      </c>
      <c r="F3" s="57"/>
      <c r="G3" s="59"/>
      <c r="H3" s="59"/>
      <c r="I3" s="59"/>
      <c r="K3" s="2"/>
      <c r="L3" s="9"/>
    </row>
    <row r="4" spans="2:24" x14ac:dyDescent="0.25">
      <c r="B4" s="7"/>
      <c r="G4" s="60"/>
      <c r="H4" s="60"/>
      <c r="I4" s="60"/>
    </row>
    <row r="5" spans="2:24" ht="20.25" x14ac:dyDescent="0.35">
      <c r="B5" s="18" t="s">
        <v>8</v>
      </c>
      <c r="C5" s="19">
        <v>9.81</v>
      </c>
      <c r="D5" s="20" t="s">
        <v>0</v>
      </c>
      <c r="E5" s="19">
        <v>0.01</v>
      </c>
      <c r="F5" s="21" t="s">
        <v>5</v>
      </c>
      <c r="G5" s="18" t="s">
        <v>14</v>
      </c>
      <c r="H5" s="22">
        <f>E5/C5</f>
        <v>1.0193679918450559E-3</v>
      </c>
      <c r="N5" s="4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2:24" x14ac:dyDescent="0.25">
      <c r="B6" s="38" t="s">
        <v>9</v>
      </c>
      <c r="C6" s="10"/>
      <c r="D6" s="10"/>
      <c r="E6" s="10"/>
      <c r="F6" s="21"/>
      <c r="G6" s="18"/>
      <c r="H6" s="25"/>
      <c r="N6" s="4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2:24" ht="18.75" x14ac:dyDescent="0.35">
      <c r="B7" s="6" t="s">
        <v>2</v>
      </c>
      <c r="C7" s="27">
        <v>100</v>
      </c>
      <c r="D7" s="17" t="s">
        <v>0</v>
      </c>
      <c r="E7" s="27">
        <v>2</v>
      </c>
      <c r="F7" s="1" t="s">
        <v>4</v>
      </c>
      <c r="G7" s="5" t="s">
        <v>17</v>
      </c>
      <c r="H7" s="28">
        <f>E7/C7</f>
        <v>0.02</v>
      </c>
      <c r="N7" s="4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2:24" ht="18.75" x14ac:dyDescent="0.35">
      <c r="B8" s="6" t="s">
        <v>26</v>
      </c>
      <c r="C8" s="27"/>
      <c r="D8" s="17" t="s">
        <v>0</v>
      </c>
      <c r="E8" s="55">
        <v>0.05</v>
      </c>
      <c r="F8" s="1" t="s">
        <v>3</v>
      </c>
      <c r="G8" s="6" t="s">
        <v>20</v>
      </c>
      <c r="H8" s="28" t="e">
        <f>E8/C8</f>
        <v>#DIV/0!</v>
      </c>
      <c r="N8" s="4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2:24" ht="18.75" x14ac:dyDescent="0.35">
      <c r="B9" s="6" t="s">
        <v>19</v>
      </c>
      <c r="C9" s="27"/>
      <c r="D9" s="17" t="s">
        <v>0</v>
      </c>
      <c r="E9" s="27">
        <v>1</v>
      </c>
      <c r="F9" s="1" t="s">
        <v>1</v>
      </c>
      <c r="G9" s="5" t="s">
        <v>21</v>
      </c>
      <c r="H9" s="28" t="e">
        <f>E9/C9</f>
        <v>#DIV/0!</v>
      </c>
      <c r="N9" s="4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2:24" x14ac:dyDescent="0.25">
      <c r="B10" s="18" t="s">
        <v>22</v>
      </c>
      <c r="C10" s="19"/>
      <c r="D10" s="17" t="s">
        <v>0</v>
      </c>
      <c r="E10" s="27">
        <v>5</v>
      </c>
      <c r="F10" s="1" t="s">
        <v>1</v>
      </c>
      <c r="H10" s="28" t="e">
        <f>E10/C10</f>
        <v>#DIV/0!</v>
      </c>
      <c r="N10" s="4"/>
      <c r="O10" s="4"/>
      <c r="P10" s="4"/>
      <c r="Q10" s="4"/>
      <c r="R10" s="13"/>
      <c r="S10" s="4"/>
      <c r="T10" s="4"/>
      <c r="U10" s="4"/>
      <c r="V10" s="4"/>
      <c r="W10" s="4"/>
      <c r="X10" s="4"/>
    </row>
    <row r="11" spans="2:24" ht="16.899999999999999" customHeight="1" x14ac:dyDescent="0.35">
      <c r="B11" s="11" t="s">
        <v>10</v>
      </c>
      <c r="C11" s="23" t="s">
        <v>23</v>
      </c>
      <c r="E11" s="33"/>
      <c r="F11" s="34"/>
      <c r="G11" s="35"/>
      <c r="H11" s="9"/>
      <c r="I11" s="39"/>
      <c r="J11" s="29"/>
      <c r="K11" s="39"/>
      <c r="L11" s="29"/>
      <c r="M11" s="26"/>
      <c r="N11" s="26"/>
      <c r="P11" s="14"/>
      <c r="Q11" s="13"/>
      <c r="R11" s="4"/>
      <c r="S11" s="12"/>
      <c r="T11" s="4"/>
      <c r="U11" s="4"/>
      <c r="V11" s="4"/>
      <c r="W11" s="4"/>
    </row>
    <row r="12" spans="2:24" x14ac:dyDescent="0.25">
      <c r="B12" s="11">
        <v>1</v>
      </c>
      <c r="C12" s="31"/>
      <c r="D12" s="30" t="s">
        <v>24</v>
      </c>
      <c r="E12" s="54" t="e">
        <f>C10-C16</f>
        <v>#DIV/0!</v>
      </c>
      <c r="F12" s="4" t="s">
        <v>1</v>
      </c>
      <c r="H12" s="9"/>
      <c r="I12" s="58"/>
      <c r="J12" s="58"/>
      <c r="K12" s="29"/>
      <c r="L12" s="39"/>
      <c r="M12" s="40"/>
      <c r="N12" s="35"/>
      <c r="O12" s="15"/>
      <c r="P12" s="12"/>
      <c r="Q12" s="13"/>
      <c r="R12" s="4"/>
      <c r="S12" s="12"/>
      <c r="T12" s="4"/>
      <c r="U12" s="4"/>
      <c r="V12" s="4"/>
      <c r="W12" s="4"/>
    </row>
    <row r="13" spans="2:24" ht="18.75" x14ac:dyDescent="0.35">
      <c r="B13" s="11">
        <v>2</v>
      </c>
      <c r="C13" s="31"/>
      <c r="D13" s="5" t="s">
        <v>30</v>
      </c>
      <c r="E13" s="1">
        <f>E10+E10</f>
        <v>10</v>
      </c>
      <c r="F13" s="4" t="s">
        <v>1</v>
      </c>
      <c r="H13" s="9"/>
      <c r="I13" s="9"/>
      <c r="M13" s="4"/>
      <c r="N13" s="4"/>
      <c r="O13" s="15"/>
      <c r="P13" s="12"/>
      <c r="Q13" s="4"/>
      <c r="R13" s="4"/>
      <c r="S13" s="12"/>
      <c r="T13" s="4"/>
      <c r="U13" s="4"/>
      <c r="V13" s="4"/>
      <c r="W13" s="4"/>
    </row>
    <row r="14" spans="2:24" ht="18.75" x14ac:dyDescent="0.35">
      <c r="B14" s="11">
        <v>3</v>
      </c>
      <c r="C14" s="31"/>
      <c r="D14" s="5" t="s">
        <v>25</v>
      </c>
      <c r="E14" s="28" t="e">
        <f>E13/E12</f>
        <v>#DIV/0!</v>
      </c>
      <c r="H14" s="9"/>
      <c r="I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4" x14ac:dyDescent="0.25">
      <c r="B15" s="11">
        <v>4</v>
      </c>
      <c r="C15" s="31"/>
      <c r="K15" s="1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2:24" ht="16.5" customHeight="1" x14ac:dyDescent="0.25">
      <c r="B16" s="11" t="s">
        <v>12</v>
      </c>
      <c r="C16" s="32" t="e">
        <f>AVERAGE(C12:C15)</f>
        <v>#DIV/0!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4" ht="20.25" x14ac:dyDescent="0.35">
      <c r="B17" s="24" t="s">
        <v>15</v>
      </c>
      <c r="C17" s="36">
        <f>C8/C7*1000</f>
        <v>0</v>
      </c>
      <c r="D17" s="17" t="s">
        <v>0</v>
      </c>
      <c r="E17" s="37" t="e">
        <f>H17*C17</f>
        <v>#DIV/0!</v>
      </c>
      <c r="F17" s="1" t="s">
        <v>5</v>
      </c>
      <c r="G17" s="6" t="s">
        <v>27</v>
      </c>
      <c r="H17" s="28" t="e">
        <f>H8+H7</f>
        <v>#DIV/0!</v>
      </c>
      <c r="I17" s="17"/>
      <c r="J17" s="1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2:24" ht="20.25" x14ac:dyDescent="0.35">
      <c r="B18" s="24" t="s">
        <v>29</v>
      </c>
      <c r="C18" s="36" t="e">
        <f>C5*C9/E12</f>
        <v>#DIV/0!</v>
      </c>
      <c r="D18" s="17" t="s">
        <v>0</v>
      </c>
      <c r="E18" s="37" t="e">
        <f>H18*C18</f>
        <v>#DIV/0!</v>
      </c>
      <c r="F18" s="1" t="s">
        <v>5</v>
      </c>
      <c r="G18" s="6" t="s">
        <v>28</v>
      </c>
      <c r="H18" s="28" t="e">
        <f>H5+H9+E14</f>
        <v>#DIV/0!</v>
      </c>
      <c r="I18" s="17"/>
      <c r="J18" s="1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2:24" x14ac:dyDescent="0.25">
      <c r="B19" s="38" t="s">
        <v>11</v>
      </c>
      <c r="C19" s="38"/>
      <c r="D19" s="38"/>
      <c r="E19" s="38"/>
      <c r="F19" s="38"/>
    </row>
    <row r="20" spans="2:24" x14ac:dyDescent="0.25">
      <c r="B20" s="6" t="s">
        <v>31</v>
      </c>
      <c r="C20" s="27">
        <v>20</v>
      </c>
      <c r="D20" s="5" t="s">
        <v>32</v>
      </c>
      <c r="E20" s="56">
        <v>0.1</v>
      </c>
      <c r="F20" s="1" t="s">
        <v>6</v>
      </c>
      <c r="I20" s="17"/>
    </row>
    <row r="21" spans="2:24" x14ac:dyDescent="0.25">
      <c r="B21" s="41" t="s">
        <v>10</v>
      </c>
      <c r="C21" s="11" t="s">
        <v>34</v>
      </c>
    </row>
    <row r="22" spans="2:24" x14ac:dyDescent="0.25">
      <c r="B22" s="41">
        <v>1</v>
      </c>
      <c r="C22" s="52"/>
      <c r="F22"/>
    </row>
    <row r="23" spans="2:24" x14ac:dyDescent="0.25">
      <c r="B23" s="41">
        <v>2</v>
      </c>
      <c r="C23" s="52"/>
      <c r="J23"/>
    </row>
    <row r="24" spans="2:24" x14ac:dyDescent="0.25">
      <c r="B24" s="41">
        <v>3</v>
      </c>
      <c r="C24" s="52"/>
      <c r="G24"/>
    </row>
    <row r="25" spans="2:24" x14ac:dyDescent="0.25">
      <c r="B25" s="41">
        <v>4</v>
      </c>
      <c r="C25" s="52"/>
    </row>
    <row r="26" spans="2:24" x14ac:dyDescent="0.25">
      <c r="B26" s="3" t="s">
        <v>13</v>
      </c>
      <c r="C26" s="53" t="e">
        <f>AVERAGE(C22:C25)</f>
        <v>#DIV/0!</v>
      </c>
    </row>
    <row r="27" spans="2:24" ht="21" thickBot="1" x14ac:dyDescent="0.4">
      <c r="B27" s="24" t="s">
        <v>16</v>
      </c>
      <c r="C27" s="36" t="e">
        <f>4*PI()^2*C9/1000*C20^2/C26^2</f>
        <v>#DIV/0!</v>
      </c>
      <c r="D27" s="17" t="s">
        <v>0</v>
      </c>
      <c r="E27" s="37" t="e">
        <f>H27*C27</f>
        <v>#DIV/0!</v>
      </c>
      <c r="F27" s="1" t="s">
        <v>5</v>
      </c>
      <c r="G27" s="5" t="s">
        <v>33</v>
      </c>
      <c r="H27" s="42" t="e">
        <f>H9+2*E20/C26</f>
        <v>#DIV/0!</v>
      </c>
    </row>
    <row r="28" spans="2:24" x14ac:dyDescent="0.25">
      <c r="B28" s="48"/>
      <c r="C28" s="51" t="str">
        <f>B17</f>
        <v>a1=</v>
      </c>
      <c r="D28" s="44"/>
      <c r="E28" s="48"/>
      <c r="F28" s="51" t="str">
        <f>B18</f>
        <v>a2 =</v>
      </c>
      <c r="G28" s="44"/>
      <c r="H28" s="48"/>
      <c r="I28" s="51" t="str">
        <f>B27</f>
        <v>a3=</v>
      </c>
      <c r="J28" s="44"/>
    </row>
    <row r="29" spans="2:24" x14ac:dyDescent="0.25">
      <c r="B29" s="49">
        <f>C29</f>
        <v>0</v>
      </c>
      <c r="C29" s="43">
        <f>C17</f>
        <v>0</v>
      </c>
      <c r="D29" s="45">
        <f>C29</f>
        <v>0</v>
      </c>
      <c r="E29" s="49" t="e">
        <f>F29</f>
        <v>#DIV/0!</v>
      </c>
      <c r="F29" s="43" t="e">
        <f>C18</f>
        <v>#DIV/0!</v>
      </c>
      <c r="G29" s="45" t="e">
        <f>F29</f>
        <v>#DIV/0!</v>
      </c>
      <c r="H29" s="49" t="e">
        <f>I29</f>
        <v>#DIV/0!</v>
      </c>
      <c r="I29" s="43" t="e">
        <f>C27</f>
        <v>#DIV/0!</v>
      </c>
      <c r="J29" s="45" t="e">
        <f>I29</f>
        <v>#DIV/0!</v>
      </c>
    </row>
    <row r="30" spans="2:24" ht="16.5" thickBot="1" x14ac:dyDescent="0.3">
      <c r="B30" s="50" t="e">
        <f>C30-E17</f>
        <v>#DIV/0!</v>
      </c>
      <c r="C30" s="46">
        <f>C29</f>
        <v>0</v>
      </c>
      <c r="D30" s="47" t="e">
        <f>C30+E17</f>
        <v>#DIV/0!</v>
      </c>
      <c r="E30" s="50" t="e">
        <f>F30-E18</f>
        <v>#DIV/0!</v>
      </c>
      <c r="F30" s="46" t="e">
        <f>F29</f>
        <v>#DIV/0!</v>
      </c>
      <c r="G30" s="47" t="e">
        <f>F30+E18</f>
        <v>#DIV/0!</v>
      </c>
      <c r="H30" s="50" t="e">
        <f>I30-E27</f>
        <v>#DIV/0!</v>
      </c>
      <c r="I30" s="46" t="e">
        <f>I29</f>
        <v>#DIV/0!</v>
      </c>
      <c r="J30" s="47" t="e">
        <f>I30+E27</f>
        <v>#DIV/0!</v>
      </c>
    </row>
    <row r="31" spans="2:24" x14ac:dyDescent="0.25">
      <c r="B31" s="16"/>
    </row>
    <row r="32" spans="2:24" x14ac:dyDescent="0.25">
      <c r="B32" s="16"/>
    </row>
    <row r="33" spans="2:2" x14ac:dyDescent="0.25">
      <c r="B33" s="16"/>
    </row>
  </sheetData>
  <mergeCells count="4">
    <mergeCell ref="E3:F3"/>
    <mergeCell ref="I12:J12"/>
    <mergeCell ref="G3:I3"/>
    <mergeCell ref="G4:I4"/>
  </mergeCells>
  <pageMargins left="0.7" right="0.7" top="0.75" bottom="0.75" header="0.3" footer="0.3"/>
  <pageSetup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quation.DSMT4" shapeId="1033" r:id="rId4">
          <objectPr defaultSize="0" autoPict="0" r:id="rId5">
            <anchor moveWithCells="1" sizeWithCells="1">
              <from>
                <xdr:col>8</xdr:col>
                <xdr:colOff>57150</xdr:colOff>
                <xdr:row>7</xdr:row>
                <xdr:rowOff>9525</xdr:rowOff>
              </from>
              <to>
                <xdr:col>8</xdr:col>
                <xdr:colOff>523875</xdr:colOff>
                <xdr:row>8</xdr:row>
                <xdr:rowOff>180975</xdr:rowOff>
              </to>
            </anchor>
          </objectPr>
        </oleObject>
      </mc:Choice>
      <mc:Fallback>
        <oleObject progId="Equation.DSMT4" shapeId="1033" r:id="rId4"/>
      </mc:Fallback>
    </mc:AlternateContent>
    <mc:AlternateContent xmlns:mc="http://schemas.openxmlformats.org/markup-compatibility/2006">
      <mc:Choice Requires="x14">
        <oleObject progId="Equation.DSMT4" shapeId="1034" r:id="rId6">
          <objectPr defaultSize="0" autoPict="0" r:id="rId7">
            <anchor moveWithCells="1" sizeWithCells="1">
              <from>
                <xdr:col>8</xdr:col>
                <xdr:colOff>28575</xdr:colOff>
                <xdr:row>5</xdr:row>
                <xdr:rowOff>57150</xdr:rowOff>
              </from>
              <to>
                <xdr:col>9</xdr:col>
                <xdr:colOff>9525</xdr:colOff>
                <xdr:row>7</xdr:row>
                <xdr:rowOff>19050</xdr:rowOff>
              </to>
            </anchor>
          </objectPr>
        </oleObject>
      </mc:Choice>
      <mc:Fallback>
        <oleObject progId="Equation.DSMT4" shapeId="1034" r:id="rId6"/>
      </mc:Fallback>
    </mc:AlternateContent>
    <mc:AlternateContent xmlns:mc="http://schemas.openxmlformats.org/markup-compatibility/2006">
      <mc:Choice Requires="x14">
        <oleObject progId="Equation.DSMT4" shapeId="1038" r:id="rId8">
          <objectPr defaultSize="0" autoPict="0" r:id="rId9">
            <anchor moveWithCells="1" sizeWithCells="1">
              <from>
                <xdr:col>6</xdr:col>
                <xdr:colOff>66675</xdr:colOff>
                <xdr:row>11</xdr:row>
                <xdr:rowOff>9525</xdr:rowOff>
              </from>
              <to>
                <xdr:col>7</xdr:col>
                <xdr:colOff>361950</xdr:colOff>
                <xdr:row>12</xdr:row>
                <xdr:rowOff>28575</xdr:rowOff>
              </to>
            </anchor>
          </objectPr>
        </oleObject>
      </mc:Choice>
      <mc:Fallback>
        <oleObject progId="Equation.DSMT4" shapeId="1038" r:id="rId8"/>
      </mc:Fallback>
    </mc:AlternateContent>
    <mc:AlternateContent xmlns:mc="http://schemas.openxmlformats.org/markup-compatibility/2006">
      <mc:Choice Requires="x14">
        <oleObject progId="Equation.DSMT4" shapeId="1039" r:id="rId10">
          <objectPr defaultSize="0" autoPict="0" r:id="rId11">
            <anchor moveWithCells="1" sizeWithCells="1">
              <from>
                <xdr:col>9</xdr:col>
                <xdr:colOff>28575</xdr:colOff>
                <xdr:row>7</xdr:row>
                <xdr:rowOff>152400</xdr:rowOff>
              </from>
              <to>
                <xdr:col>10</xdr:col>
                <xdr:colOff>0</xdr:colOff>
                <xdr:row>9</xdr:row>
                <xdr:rowOff>9525</xdr:rowOff>
              </to>
            </anchor>
          </objectPr>
        </oleObject>
      </mc:Choice>
      <mc:Fallback>
        <oleObject progId="Equation.DSMT4" shapeId="1039" r:id="rId10"/>
      </mc:Fallback>
    </mc:AlternateContent>
    <mc:AlternateContent xmlns:mc="http://schemas.openxmlformats.org/markup-compatibility/2006">
      <mc:Choice Requires="x14">
        <oleObject progId="Equation.DSMT4" shapeId="1040" r:id="rId12">
          <objectPr defaultSize="0" autoPict="0" r:id="rId13">
            <anchor moveWithCells="1" sizeWithCells="1">
              <from>
                <xdr:col>8</xdr:col>
                <xdr:colOff>161925</xdr:colOff>
                <xdr:row>15</xdr:row>
                <xdr:rowOff>190500</xdr:rowOff>
              </from>
              <to>
                <xdr:col>10</xdr:col>
                <xdr:colOff>0</xdr:colOff>
                <xdr:row>17</xdr:row>
                <xdr:rowOff>28575</xdr:rowOff>
              </to>
            </anchor>
          </objectPr>
        </oleObject>
      </mc:Choice>
      <mc:Fallback>
        <oleObject progId="Equation.DSMT4" shapeId="1040" r:id="rId12"/>
      </mc:Fallback>
    </mc:AlternateContent>
    <mc:AlternateContent xmlns:mc="http://schemas.openxmlformats.org/markup-compatibility/2006">
      <mc:Choice Requires="x14">
        <oleObject progId="Equation.DSMT4" shapeId="1041" r:id="rId14">
          <objectPr defaultSize="0" autoPict="0" r:id="rId15">
            <anchor moveWithCells="1" sizeWithCells="1">
              <from>
                <xdr:col>8</xdr:col>
                <xdr:colOff>161925</xdr:colOff>
                <xdr:row>17</xdr:row>
                <xdr:rowOff>38100</xdr:rowOff>
              </from>
              <to>
                <xdr:col>10</xdr:col>
                <xdr:colOff>228600</xdr:colOff>
                <xdr:row>18</xdr:row>
                <xdr:rowOff>47625</xdr:rowOff>
              </to>
            </anchor>
          </objectPr>
        </oleObject>
      </mc:Choice>
      <mc:Fallback>
        <oleObject progId="Equation.DSMT4" shapeId="1041" r:id="rId14"/>
      </mc:Fallback>
    </mc:AlternateContent>
    <mc:AlternateContent xmlns:mc="http://schemas.openxmlformats.org/markup-compatibility/2006">
      <mc:Choice Requires="x14">
        <oleObject progId="Equation.DSMT4" shapeId="1042" r:id="rId16">
          <objectPr defaultSize="0" autoPict="0" r:id="rId17">
            <anchor moveWithCells="1" sizeWithCells="1">
              <from>
                <xdr:col>8</xdr:col>
                <xdr:colOff>209550</xdr:colOff>
                <xdr:row>14</xdr:row>
                <xdr:rowOff>104775</xdr:rowOff>
              </from>
              <to>
                <xdr:col>9</xdr:col>
                <xdr:colOff>371475</xdr:colOff>
                <xdr:row>15</xdr:row>
                <xdr:rowOff>190500</xdr:rowOff>
              </to>
            </anchor>
          </objectPr>
        </oleObject>
      </mc:Choice>
      <mc:Fallback>
        <oleObject progId="Equation.DSMT4" shapeId="1042" r:id="rId16"/>
      </mc:Fallback>
    </mc:AlternateContent>
    <mc:AlternateContent xmlns:mc="http://schemas.openxmlformats.org/markup-compatibility/2006">
      <mc:Choice Requires="x14">
        <oleObject progId="Equation.DSMT4" shapeId="1046" r:id="rId18">
          <objectPr defaultSize="0" r:id="rId19">
            <anchor moveWithCells="1" sizeWithCells="1">
              <from>
                <xdr:col>5</xdr:col>
                <xdr:colOff>323850</xdr:colOff>
                <xdr:row>13</xdr:row>
                <xdr:rowOff>219075</xdr:rowOff>
              </from>
              <to>
                <xdr:col>6</xdr:col>
                <xdr:colOff>257175</xdr:colOff>
                <xdr:row>16</xdr:row>
                <xdr:rowOff>9525</xdr:rowOff>
              </to>
            </anchor>
          </objectPr>
        </oleObject>
      </mc:Choice>
      <mc:Fallback>
        <oleObject progId="Equation.DSMT4" shapeId="1046" r:id="rId18"/>
      </mc:Fallback>
    </mc:AlternateContent>
    <mc:AlternateContent xmlns:mc="http://schemas.openxmlformats.org/markup-compatibility/2006">
      <mc:Choice Requires="x14">
        <oleObject progId="Equation.DSMT4" shapeId="1047" r:id="rId20">
          <objectPr defaultSize="0" autoPict="0" r:id="rId21">
            <anchor moveWithCells="1" sizeWithCells="1">
              <from>
                <xdr:col>7</xdr:col>
                <xdr:colOff>38100</xdr:colOff>
                <xdr:row>13</xdr:row>
                <xdr:rowOff>190500</xdr:rowOff>
              </from>
              <to>
                <xdr:col>8</xdr:col>
                <xdr:colOff>28575</xdr:colOff>
                <xdr:row>16</xdr:row>
                <xdr:rowOff>9525</xdr:rowOff>
              </to>
            </anchor>
          </objectPr>
        </oleObject>
      </mc:Choice>
      <mc:Fallback>
        <oleObject progId="Equation.DSMT4" shapeId="1047" r:id="rId20"/>
      </mc:Fallback>
    </mc:AlternateContent>
    <mc:AlternateContent xmlns:mc="http://schemas.openxmlformats.org/markup-compatibility/2006">
      <mc:Choice Requires="x14">
        <oleObject progId="Equation.DSMT4" shapeId="1049" r:id="rId22">
          <objectPr defaultSize="0" autoPict="0" r:id="rId23">
            <anchor moveWithCells="1">
              <from>
                <xdr:col>8</xdr:col>
                <xdr:colOff>57150</xdr:colOff>
                <xdr:row>4</xdr:row>
                <xdr:rowOff>0</xdr:rowOff>
              </from>
              <to>
                <xdr:col>9</xdr:col>
                <xdr:colOff>57150</xdr:colOff>
                <xdr:row>5</xdr:row>
                <xdr:rowOff>180975</xdr:rowOff>
              </to>
            </anchor>
          </objectPr>
        </oleObject>
      </mc:Choice>
      <mc:Fallback>
        <oleObject progId="Equation.DSMT4" shapeId="1049" r:id="rId22"/>
      </mc:Fallback>
    </mc:AlternateContent>
    <mc:AlternateContent xmlns:mc="http://schemas.openxmlformats.org/markup-compatibility/2006">
      <mc:Choice Requires="x14">
        <oleObject progId="Equation.DSMT4" shapeId="1053" r:id="rId24">
          <objectPr defaultSize="0" autoPict="0" r:id="rId25">
            <anchor moveWithCells="1" sizeWithCells="1">
              <from>
                <xdr:col>3</xdr:col>
                <xdr:colOff>276225</xdr:colOff>
                <xdr:row>20</xdr:row>
                <xdr:rowOff>161925</xdr:rowOff>
              </from>
              <to>
                <xdr:col>5</xdr:col>
                <xdr:colOff>57150</xdr:colOff>
                <xdr:row>23</xdr:row>
                <xdr:rowOff>47625</xdr:rowOff>
              </to>
            </anchor>
          </objectPr>
        </oleObject>
      </mc:Choice>
      <mc:Fallback>
        <oleObject progId="Equation.DSMT4" shapeId="1053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>Романов</Manager>
  <Company>ТГПУ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Лабораторная работа</dc:title>
  <dc:creator>Хухрянская</dc:creator>
  <cp:lastModifiedBy>Романов</cp:lastModifiedBy>
  <dcterms:created xsi:type="dcterms:W3CDTF">2021-11-01T09:52:53Z</dcterms:created>
  <dcterms:modified xsi:type="dcterms:W3CDTF">2021-12-19T08:17:04Z</dcterms:modified>
</cp:coreProperties>
</file>